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9\"/>
    </mc:Choice>
  </mc:AlternateContent>
  <xr:revisionPtr revIDLastSave="0" documentId="13_ncr:1_{4A4C9344-8D1C-4B97-8D0F-26C3171FCAD2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2019" sheetId="1" r:id="rId1"/>
  </sheets>
  <definedNames>
    <definedName name="_xlnm.Print_Area" localSheetId="0">'2019'!$A$1:$H$35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D33" i="1"/>
  <c r="C33" i="1" l="1"/>
  <c r="F16" i="1"/>
  <c r="F18" i="1"/>
  <c r="F20" i="1"/>
  <c r="C29" i="1"/>
  <c r="C31" i="1"/>
  <c r="G23" i="1"/>
  <c r="G25" i="1"/>
  <c r="G27" i="1"/>
  <c r="G29" i="1"/>
  <c r="C32" i="1"/>
  <c r="C24" i="1"/>
  <c r="F14" i="1"/>
  <c r="F22" i="1"/>
  <c r="F24" i="1"/>
  <c r="F26" i="1"/>
  <c r="F28" i="1"/>
  <c r="F30" i="1"/>
  <c r="F32" i="1"/>
  <c r="E18" i="1"/>
  <c r="C14" i="1"/>
  <c r="C18" i="1"/>
  <c r="G18" i="1"/>
  <c r="C20" i="1"/>
  <c r="G20" i="1"/>
  <c r="G22" i="1"/>
  <c r="G30" i="1"/>
  <c r="G32" i="1"/>
  <c r="F19" i="1"/>
  <c r="F23" i="1"/>
  <c r="F27" i="1"/>
  <c r="F29" i="1"/>
  <c r="F15" i="1"/>
  <c r="F17" i="1"/>
  <c r="F21" i="1"/>
  <c r="F25" i="1"/>
  <c r="F31" i="1"/>
  <c r="C25" i="1" l="1"/>
  <c r="C30" i="1"/>
  <c r="C15" i="1"/>
  <c r="C28" i="1"/>
  <c r="G21" i="1"/>
  <c r="C23" i="1"/>
  <c r="G28" i="1"/>
  <c r="G16" i="1"/>
  <c r="C26" i="1"/>
  <c r="G19" i="1"/>
  <c r="C21" i="1"/>
  <c r="G26" i="1"/>
  <c r="C16" i="1"/>
  <c r="C22" i="1"/>
  <c r="G17" i="1"/>
  <c r="C19" i="1"/>
  <c r="G24" i="1"/>
  <c r="G14" i="1"/>
  <c r="G31" i="1"/>
  <c r="G15" i="1"/>
  <c r="C17" i="1"/>
  <c r="C27" i="1"/>
  <c r="E29" i="1"/>
  <c r="E31" i="1"/>
  <c r="E23" i="1"/>
  <c r="E21" i="1"/>
  <c r="E20" i="1"/>
  <c r="E27" i="1"/>
  <c r="E25" i="1"/>
  <c r="E17" i="1"/>
  <c r="E28" i="1"/>
  <c r="E19" i="1"/>
  <c r="E26" i="1"/>
  <c r="G33" i="1"/>
  <c r="F33" i="1"/>
  <c r="E33" i="1"/>
  <c r="E32" i="1"/>
  <c r="E24" i="1"/>
  <c r="E16" i="1"/>
  <c r="E15" i="1"/>
  <c r="E30" i="1"/>
  <c r="E22" i="1"/>
  <c r="E14" i="1"/>
</calcChain>
</file>

<file path=xl/sharedStrings.xml><?xml version="1.0" encoding="utf-8"?>
<sst xmlns="http://schemas.openxmlformats.org/spreadsheetml/2006/main" count="57" uniqueCount="55">
  <si>
    <t>.</t>
  </si>
  <si>
    <r>
      <t xml:space="preserve">Value in Million AED    </t>
    </r>
    <r>
      <rPr>
        <b/>
        <sz val="11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</si>
  <si>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</si>
  <si>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</si>
  <si>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النقاط المئوية 
Percentage Point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</si>
  <si>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</si>
  <si>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</si>
  <si>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</si>
  <si>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</si>
  <si>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</si>
  <si>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</si>
  <si>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</si>
  <si>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</si>
  <si>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</si>
  <si>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</si>
  <si>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</si>
  <si>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</si>
  <si>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</si>
  <si>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</si>
  <si>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</si>
  <si>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</si>
  <si>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</si>
  <si>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</si>
  <si>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</si>
  <si>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</si>
  <si>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</si>
  <si>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</si>
  <si>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</si>
  <si>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</si>
  <si>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</si>
  <si>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</si>
  <si>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</si>
  <si>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</si>
  <si>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</si>
  <si>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</si>
  <si>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</si>
  <si>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</si>
  <si>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</si>
  <si>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</si>
  <si>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</si>
  <si>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</si>
  <si>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</si>
  <si>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</si>
  <si>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</si>
  <si>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</si>
  <si>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</si>
  <si>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</si>
  <si>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>Electricity, gas, steam and air conditioning supply</t>
  </si>
  <si>
    <t xml:space="preserve">  المصدر: مركز دبي للإحصاء  </t>
  </si>
  <si>
    <t>الناتج المحلي الاجمالي لإمارة دبي بالأسعار الجارية</t>
  </si>
  <si>
    <t>Gross Domestic Product at Current  Prices  - Emirate of Dubai</t>
  </si>
  <si>
    <t xml:space="preserve">* تم تحديث بيانات 2019 بناءً على نتائج المسوح الاقتصادية 2020 </t>
  </si>
  <si>
    <t>* 2019 data ubdated based to Economic Survey result 2020</t>
  </si>
  <si>
    <t>2019*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</si>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</sst>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#,##0.0000"/>
    <numFmt numFmtId="167" formatCode="0.0%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11"/>
      <name val="Wisoft pro"/>
    </font>
    <font>
      <b/>
      <sz val="11"/>
      <name val="GE SS Two Light"/>
      <family val="1"/>
      <charset val="178"/>
    </font>
    <font>
      <sz val="11"/>
      <color indexed="63"/>
      <name val="Wisoft pro"/>
    </font>
    <font>
      <sz val="11"/>
      <name val="Wisoft pro"/>
    </font>
    <font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4"/>
      <name val="Arial"/>
      <family val="2"/>
    </font>
    <font>
      <b/>
      <sz val="14"/>
      <color indexed="63"/>
      <name val="Wisoft pro"/>
    </font>
    <font>
      <b/>
      <sz val="14"/>
      <name val="Wisoft pro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/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5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4" fillId="2" borderId="0" xfId="1" applyFont="1" applyFill="1" applyBorder="1" applyAlignment="1">
      <alignment vertical="top"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Alignment="1">
      <alignment vertical="top"/>
    </xf>
    <xf numFmtId="0" fontId="6" fillId="3" borderId="0" xfId="1" applyFont="1" applyFill="1" applyBorder="1" applyAlignment="1">
      <alignment vertical="top" wrapText="1"/>
    </xf>
    <xf numFmtId="0" fontId="7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vertical="center"/>
    </xf>
    <xf numFmtId="0" fontId="2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2" fillId="3" borderId="0" xfId="1" applyFont="1" applyFill="1" applyAlignment="1">
      <alignment vertical="center"/>
    </xf>
    <xf numFmtId="0" fontId="10" fillId="0" borderId="12" xfId="3" applyFont="1" applyFill="1" applyBorder="1" applyAlignment="1">
      <alignment vertical="center" wrapText="1"/>
    </xf>
    <xf numFmtId="3" fontId="10" fillId="0" borderId="6" xfId="4" applyNumberFormat="1" applyFont="1" applyFill="1" applyBorder="1" applyAlignment="1">
      <alignment horizontal="center" vertical="center"/>
    </xf>
    <xf numFmtId="165" fontId="10" fillId="0" borderId="6" xfId="4" applyNumberFormat="1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vertical="center" wrapText="1"/>
    </xf>
    <xf numFmtId="4" fontId="13" fillId="3" borderId="0" xfId="1" applyNumberFormat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 readingOrder="1"/>
    </xf>
    <xf numFmtId="0" fontId="15" fillId="4" borderId="14" xfId="1" applyFont="1" applyFill="1" applyBorder="1" applyAlignment="1">
      <alignment vertical="center" wrapText="1"/>
    </xf>
    <xf numFmtId="3" fontId="15" fillId="4" borderId="10" xfId="4" applyNumberFormat="1" applyFont="1" applyFill="1" applyBorder="1" applyAlignment="1">
      <alignment horizontal="center" vertical="center"/>
    </xf>
    <xf numFmtId="165" fontId="15" fillId="4" borderId="10" xfId="4" applyNumberFormat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vertical="center" wrapText="1"/>
    </xf>
    <xf numFmtId="166" fontId="13" fillId="3" borderId="0" xfId="1" applyNumberFormat="1" applyFont="1" applyFill="1" applyAlignment="1">
      <alignment vertical="center" wrapText="1"/>
    </xf>
    <xf numFmtId="0" fontId="3" fillId="0" borderId="0" xfId="2" applyFont="1"/>
    <xf numFmtId="167" fontId="2" fillId="3" borderId="0" xfId="5" applyNumberFormat="1" applyFont="1" applyFill="1"/>
    <xf numFmtId="0" fontId="16" fillId="0" borderId="0" xfId="1" applyFont="1"/>
    <xf numFmtId="0" fontId="20" fillId="3" borderId="0" xfId="3" applyFont="1" applyFill="1" applyAlignment="1">
      <alignment horizontal="right" readingOrder="2"/>
    </xf>
    <xf numFmtId="0" fontId="1" fillId="3" borderId="0" xfId="3" applyFont="1" applyFill="1"/>
    <xf numFmtId="0" fontId="20" fillId="3" borderId="0" xfId="3" applyFont="1" applyFill="1"/>
    <xf numFmtId="0" fontId="10" fillId="4" borderId="7" xfId="1" applyFont="1" applyFill="1" applyBorder="1" applyAlignment="1">
      <alignment horizontal="center" vertical="center" wrapText="1" readingOrder="2"/>
    </xf>
    <xf numFmtId="0" fontId="10" fillId="4" borderId="9" xfId="1" applyFont="1" applyFill="1" applyBorder="1" applyAlignment="1">
      <alignment horizontal="center" vertical="center" wrapText="1" readingOrder="2"/>
    </xf>
    <xf numFmtId="0" fontId="10" fillId="4" borderId="6" xfId="1" applyFont="1" applyFill="1" applyBorder="1" applyAlignment="1">
      <alignment horizontal="center" vertical="center" wrapText="1" readingOrder="2"/>
    </xf>
    <xf numFmtId="0" fontId="11" fillId="0" borderId="10" xfId="1" applyFont="1" applyBorder="1" applyAlignment="1">
      <alignment vertical="center"/>
    </xf>
    <xf numFmtId="0" fontId="17" fillId="0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 readingOrder="2"/>
    </xf>
    <xf numFmtId="0" fontId="11" fillId="0" borderId="6" xfId="1" applyFont="1" applyBorder="1"/>
    <xf numFmtId="0" fontId="11" fillId="0" borderId="10" xfId="1" applyFont="1" applyBorder="1"/>
    <xf numFmtId="0" fontId="8" fillId="4" borderId="8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</cellXfs>
  <cellStyles count="7">
    <cellStyle name="Comma 2" xfId="4" xr:uid="{00000000-0005-0000-0000-000000000000}"/>
    <cellStyle name="Normal" xfId="0" builtinId="0"/>
    <cellStyle name="Normal 2" xfId="2" xr:uid="{00000000-0005-0000-0000-000002000000}"/>
    <cellStyle name="Normal 3" xfId="6" xr:uid="{00000000-0005-0000-0000-000003000000}"/>
    <cellStyle name="Normal 3 2" xfId="1" xr:uid="{00000000-0005-0000-0000-000004000000}"/>
    <cellStyle name="Normal 5" xfId="3" xr:uid="{00000000-0005-0000-0000-000005000000}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4550686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152400</xdr:rowOff>
    </xdr:from>
    <xdr:to>
      <xdr:col>7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414859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O52"/>
  <sheetViews>
    <sheetView showGridLines="0" rightToLeft="1" tabSelected="1" zoomScale="60" zoomScaleNormal="60" zoomScaleSheetLayoutView="70" workbookViewId="0">
      <selection activeCell="A10" sqref="A10"/>
    </sheetView>
  </sheetViews>
  <sheetFormatPr defaultRowHeight="15"/>
  <cols>
    <col min="1" max="1" width="51.28515625" style="26" customWidth="1"/>
    <col min="2" max="7" width="26" style="26" customWidth="1"/>
    <col min="8" max="8" width="51.28515625" style="26" customWidth="1"/>
    <col min="9" max="255" width="9.140625" style="3"/>
    <col min="256" max="256" width="51.28515625" style="3" customWidth="1"/>
    <col min="257" max="262" width="13.28515625" style="3" customWidth="1"/>
    <col min="263" max="263" width="51.28515625" style="3" customWidth="1"/>
    <col min="264" max="511" width="9.140625" style="3"/>
    <col min="512" max="512" width="51.28515625" style="3" customWidth="1"/>
    <col min="513" max="518" width="13.28515625" style="3" customWidth="1"/>
    <col min="519" max="519" width="51.28515625" style="3" customWidth="1"/>
    <col min="520" max="767" width="9.140625" style="3"/>
    <col min="768" max="768" width="51.28515625" style="3" customWidth="1"/>
    <col min="769" max="774" width="13.28515625" style="3" customWidth="1"/>
    <col min="775" max="775" width="51.28515625" style="3" customWidth="1"/>
    <col min="776" max="1023" width="9.140625" style="3"/>
    <col min="1024" max="1024" width="51.28515625" style="3" customWidth="1"/>
    <col min="1025" max="1030" width="13.28515625" style="3" customWidth="1"/>
    <col min="1031" max="1031" width="51.28515625" style="3" customWidth="1"/>
    <col min="1032" max="1279" width="9.140625" style="3"/>
    <col min="1280" max="1280" width="51.28515625" style="3" customWidth="1"/>
    <col min="1281" max="1286" width="13.28515625" style="3" customWidth="1"/>
    <col min="1287" max="1287" width="51.28515625" style="3" customWidth="1"/>
    <col min="1288" max="1535" width="9.140625" style="3"/>
    <col min="1536" max="1536" width="51.28515625" style="3" customWidth="1"/>
    <col min="1537" max="1542" width="13.28515625" style="3" customWidth="1"/>
    <col min="1543" max="1543" width="51.28515625" style="3" customWidth="1"/>
    <col min="1544" max="1791" width="9.140625" style="3"/>
    <col min="1792" max="1792" width="51.28515625" style="3" customWidth="1"/>
    <col min="1793" max="1798" width="13.28515625" style="3" customWidth="1"/>
    <col min="1799" max="1799" width="51.28515625" style="3" customWidth="1"/>
    <col min="1800" max="2047" width="9.140625" style="3"/>
    <col min="2048" max="2048" width="51.28515625" style="3" customWidth="1"/>
    <col min="2049" max="2054" width="13.28515625" style="3" customWidth="1"/>
    <col min="2055" max="2055" width="51.28515625" style="3" customWidth="1"/>
    <col min="2056" max="2303" width="9.140625" style="3"/>
    <col min="2304" max="2304" width="51.28515625" style="3" customWidth="1"/>
    <col min="2305" max="2310" width="13.28515625" style="3" customWidth="1"/>
    <col min="2311" max="2311" width="51.28515625" style="3" customWidth="1"/>
    <col min="2312" max="2559" width="9.140625" style="3"/>
    <col min="2560" max="2560" width="51.28515625" style="3" customWidth="1"/>
    <col min="2561" max="2566" width="13.28515625" style="3" customWidth="1"/>
    <col min="2567" max="2567" width="51.28515625" style="3" customWidth="1"/>
    <col min="2568" max="2815" width="9.140625" style="3"/>
    <col min="2816" max="2816" width="51.28515625" style="3" customWidth="1"/>
    <col min="2817" max="2822" width="13.28515625" style="3" customWidth="1"/>
    <col min="2823" max="2823" width="51.28515625" style="3" customWidth="1"/>
    <col min="2824" max="3071" width="9.140625" style="3"/>
    <col min="3072" max="3072" width="51.28515625" style="3" customWidth="1"/>
    <col min="3073" max="3078" width="13.28515625" style="3" customWidth="1"/>
    <col min="3079" max="3079" width="51.28515625" style="3" customWidth="1"/>
    <col min="3080" max="3327" width="9.140625" style="3"/>
    <col min="3328" max="3328" width="51.28515625" style="3" customWidth="1"/>
    <col min="3329" max="3334" width="13.28515625" style="3" customWidth="1"/>
    <col min="3335" max="3335" width="51.28515625" style="3" customWidth="1"/>
    <col min="3336" max="3583" width="9.140625" style="3"/>
    <col min="3584" max="3584" width="51.28515625" style="3" customWidth="1"/>
    <col min="3585" max="3590" width="13.28515625" style="3" customWidth="1"/>
    <col min="3591" max="3591" width="51.28515625" style="3" customWidth="1"/>
    <col min="3592" max="3839" width="9.140625" style="3"/>
    <col min="3840" max="3840" width="51.28515625" style="3" customWidth="1"/>
    <col min="3841" max="3846" width="13.28515625" style="3" customWidth="1"/>
    <col min="3847" max="3847" width="51.28515625" style="3" customWidth="1"/>
    <col min="3848" max="4095" width="9.140625" style="3"/>
    <col min="4096" max="4096" width="51.28515625" style="3" customWidth="1"/>
    <col min="4097" max="4102" width="13.28515625" style="3" customWidth="1"/>
    <col min="4103" max="4103" width="51.28515625" style="3" customWidth="1"/>
    <col min="4104" max="4351" width="9.140625" style="3"/>
    <col min="4352" max="4352" width="51.28515625" style="3" customWidth="1"/>
    <col min="4353" max="4358" width="13.28515625" style="3" customWidth="1"/>
    <col min="4359" max="4359" width="51.28515625" style="3" customWidth="1"/>
    <col min="4360" max="4607" width="9.140625" style="3"/>
    <col min="4608" max="4608" width="51.28515625" style="3" customWidth="1"/>
    <col min="4609" max="4614" width="13.28515625" style="3" customWidth="1"/>
    <col min="4615" max="4615" width="51.28515625" style="3" customWidth="1"/>
    <col min="4616" max="4863" width="9.140625" style="3"/>
    <col min="4864" max="4864" width="51.28515625" style="3" customWidth="1"/>
    <col min="4865" max="4870" width="13.28515625" style="3" customWidth="1"/>
    <col min="4871" max="4871" width="51.28515625" style="3" customWidth="1"/>
    <col min="4872" max="5119" width="9.140625" style="3"/>
    <col min="5120" max="5120" width="51.28515625" style="3" customWidth="1"/>
    <col min="5121" max="5126" width="13.28515625" style="3" customWidth="1"/>
    <col min="5127" max="5127" width="51.28515625" style="3" customWidth="1"/>
    <col min="5128" max="5375" width="9.140625" style="3"/>
    <col min="5376" max="5376" width="51.28515625" style="3" customWidth="1"/>
    <col min="5377" max="5382" width="13.28515625" style="3" customWidth="1"/>
    <col min="5383" max="5383" width="51.28515625" style="3" customWidth="1"/>
    <col min="5384" max="5631" width="9.140625" style="3"/>
    <col min="5632" max="5632" width="51.28515625" style="3" customWidth="1"/>
    <col min="5633" max="5638" width="13.28515625" style="3" customWidth="1"/>
    <col min="5639" max="5639" width="51.28515625" style="3" customWidth="1"/>
    <col min="5640" max="5887" width="9.140625" style="3"/>
    <col min="5888" max="5888" width="51.28515625" style="3" customWidth="1"/>
    <col min="5889" max="5894" width="13.28515625" style="3" customWidth="1"/>
    <col min="5895" max="5895" width="51.28515625" style="3" customWidth="1"/>
    <col min="5896" max="6143" width="9.140625" style="3"/>
    <col min="6144" max="6144" width="51.28515625" style="3" customWidth="1"/>
    <col min="6145" max="6150" width="13.28515625" style="3" customWidth="1"/>
    <col min="6151" max="6151" width="51.28515625" style="3" customWidth="1"/>
    <col min="6152" max="6399" width="9.140625" style="3"/>
    <col min="6400" max="6400" width="51.28515625" style="3" customWidth="1"/>
    <col min="6401" max="6406" width="13.28515625" style="3" customWidth="1"/>
    <col min="6407" max="6407" width="51.28515625" style="3" customWidth="1"/>
    <col min="6408" max="6655" width="9.140625" style="3"/>
    <col min="6656" max="6656" width="51.28515625" style="3" customWidth="1"/>
    <col min="6657" max="6662" width="13.28515625" style="3" customWidth="1"/>
    <col min="6663" max="6663" width="51.28515625" style="3" customWidth="1"/>
    <col min="6664" max="6911" width="9.140625" style="3"/>
    <col min="6912" max="6912" width="51.28515625" style="3" customWidth="1"/>
    <col min="6913" max="6918" width="13.28515625" style="3" customWidth="1"/>
    <col min="6919" max="6919" width="51.28515625" style="3" customWidth="1"/>
    <col min="6920" max="7167" width="9.140625" style="3"/>
    <col min="7168" max="7168" width="51.28515625" style="3" customWidth="1"/>
    <col min="7169" max="7174" width="13.28515625" style="3" customWidth="1"/>
    <col min="7175" max="7175" width="51.28515625" style="3" customWidth="1"/>
    <col min="7176" max="7423" width="9.140625" style="3"/>
    <col min="7424" max="7424" width="51.28515625" style="3" customWidth="1"/>
    <col min="7425" max="7430" width="13.28515625" style="3" customWidth="1"/>
    <col min="7431" max="7431" width="51.28515625" style="3" customWidth="1"/>
    <col min="7432" max="7679" width="9.140625" style="3"/>
    <col min="7680" max="7680" width="51.28515625" style="3" customWidth="1"/>
    <col min="7681" max="7686" width="13.28515625" style="3" customWidth="1"/>
    <col min="7687" max="7687" width="51.28515625" style="3" customWidth="1"/>
    <col min="7688" max="7935" width="9.140625" style="3"/>
    <col min="7936" max="7936" width="51.28515625" style="3" customWidth="1"/>
    <col min="7937" max="7942" width="13.28515625" style="3" customWidth="1"/>
    <col min="7943" max="7943" width="51.28515625" style="3" customWidth="1"/>
    <col min="7944" max="8191" width="9.140625" style="3"/>
    <col min="8192" max="8192" width="51.28515625" style="3" customWidth="1"/>
    <col min="8193" max="8198" width="13.28515625" style="3" customWidth="1"/>
    <col min="8199" max="8199" width="51.28515625" style="3" customWidth="1"/>
    <col min="8200" max="8447" width="9.140625" style="3"/>
    <col min="8448" max="8448" width="51.28515625" style="3" customWidth="1"/>
    <col min="8449" max="8454" width="13.28515625" style="3" customWidth="1"/>
    <col min="8455" max="8455" width="51.28515625" style="3" customWidth="1"/>
    <col min="8456" max="8703" width="9.140625" style="3"/>
    <col min="8704" max="8704" width="51.28515625" style="3" customWidth="1"/>
    <col min="8705" max="8710" width="13.28515625" style="3" customWidth="1"/>
    <col min="8711" max="8711" width="51.28515625" style="3" customWidth="1"/>
    <col min="8712" max="8959" width="9.140625" style="3"/>
    <col min="8960" max="8960" width="51.28515625" style="3" customWidth="1"/>
    <col min="8961" max="8966" width="13.28515625" style="3" customWidth="1"/>
    <col min="8967" max="8967" width="51.28515625" style="3" customWidth="1"/>
    <col min="8968" max="9215" width="9.140625" style="3"/>
    <col min="9216" max="9216" width="51.28515625" style="3" customWidth="1"/>
    <col min="9217" max="9222" width="13.28515625" style="3" customWidth="1"/>
    <col min="9223" max="9223" width="51.28515625" style="3" customWidth="1"/>
    <col min="9224" max="9471" width="9.140625" style="3"/>
    <col min="9472" max="9472" width="51.28515625" style="3" customWidth="1"/>
    <col min="9473" max="9478" width="13.28515625" style="3" customWidth="1"/>
    <col min="9479" max="9479" width="51.28515625" style="3" customWidth="1"/>
    <col min="9480" max="9727" width="9.140625" style="3"/>
    <col min="9728" max="9728" width="51.28515625" style="3" customWidth="1"/>
    <col min="9729" max="9734" width="13.28515625" style="3" customWidth="1"/>
    <col min="9735" max="9735" width="51.28515625" style="3" customWidth="1"/>
    <col min="9736" max="9983" width="9.140625" style="3"/>
    <col min="9984" max="9984" width="51.28515625" style="3" customWidth="1"/>
    <col min="9985" max="9990" width="13.28515625" style="3" customWidth="1"/>
    <col min="9991" max="9991" width="51.28515625" style="3" customWidth="1"/>
    <col min="9992" max="10239" width="9.140625" style="3"/>
    <col min="10240" max="10240" width="51.28515625" style="3" customWidth="1"/>
    <col min="10241" max="10246" width="13.28515625" style="3" customWidth="1"/>
    <col min="10247" max="10247" width="51.28515625" style="3" customWidth="1"/>
    <col min="10248" max="10495" width="9.140625" style="3"/>
    <col min="10496" max="10496" width="51.28515625" style="3" customWidth="1"/>
    <col min="10497" max="10502" width="13.28515625" style="3" customWidth="1"/>
    <col min="10503" max="10503" width="51.28515625" style="3" customWidth="1"/>
    <col min="10504" max="10751" width="9.140625" style="3"/>
    <col min="10752" max="10752" width="51.28515625" style="3" customWidth="1"/>
    <col min="10753" max="10758" width="13.28515625" style="3" customWidth="1"/>
    <col min="10759" max="10759" width="51.28515625" style="3" customWidth="1"/>
    <col min="10760" max="11007" width="9.140625" style="3"/>
    <col min="11008" max="11008" width="51.28515625" style="3" customWidth="1"/>
    <col min="11009" max="11014" width="13.28515625" style="3" customWidth="1"/>
    <col min="11015" max="11015" width="51.28515625" style="3" customWidth="1"/>
    <col min="11016" max="11263" width="9.140625" style="3"/>
    <col min="11264" max="11264" width="51.28515625" style="3" customWidth="1"/>
    <col min="11265" max="11270" width="13.28515625" style="3" customWidth="1"/>
    <col min="11271" max="11271" width="51.28515625" style="3" customWidth="1"/>
    <col min="11272" max="11519" width="9.140625" style="3"/>
    <col min="11520" max="11520" width="51.28515625" style="3" customWidth="1"/>
    <col min="11521" max="11526" width="13.28515625" style="3" customWidth="1"/>
    <col min="11527" max="11527" width="51.28515625" style="3" customWidth="1"/>
    <col min="11528" max="11775" width="9.140625" style="3"/>
    <col min="11776" max="11776" width="51.28515625" style="3" customWidth="1"/>
    <col min="11777" max="11782" width="13.28515625" style="3" customWidth="1"/>
    <col min="11783" max="11783" width="51.28515625" style="3" customWidth="1"/>
    <col min="11784" max="12031" width="9.140625" style="3"/>
    <col min="12032" max="12032" width="51.28515625" style="3" customWidth="1"/>
    <col min="12033" max="12038" width="13.28515625" style="3" customWidth="1"/>
    <col min="12039" max="12039" width="51.28515625" style="3" customWidth="1"/>
    <col min="12040" max="12287" width="9.140625" style="3"/>
    <col min="12288" max="12288" width="51.28515625" style="3" customWidth="1"/>
    <col min="12289" max="12294" width="13.28515625" style="3" customWidth="1"/>
    <col min="12295" max="12295" width="51.28515625" style="3" customWidth="1"/>
    <col min="12296" max="12543" width="9.140625" style="3"/>
    <col min="12544" max="12544" width="51.28515625" style="3" customWidth="1"/>
    <col min="12545" max="12550" width="13.28515625" style="3" customWidth="1"/>
    <col min="12551" max="12551" width="51.28515625" style="3" customWidth="1"/>
    <col min="12552" max="12799" width="9.140625" style="3"/>
    <col min="12800" max="12800" width="51.28515625" style="3" customWidth="1"/>
    <col min="12801" max="12806" width="13.28515625" style="3" customWidth="1"/>
    <col min="12807" max="12807" width="51.28515625" style="3" customWidth="1"/>
    <col min="12808" max="13055" width="9.140625" style="3"/>
    <col min="13056" max="13056" width="51.28515625" style="3" customWidth="1"/>
    <col min="13057" max="13062" width="13.28515625" style="3" customWidth="1"/>
    <col min="13063" max="13063" width="51.28515625" style="3" customWidth="1"/>
    <col min="13064" max="13311" width="9.140625" style="3"/>
    <col min="13312" max="13312" width="51.28515625" style="3" customWidth="1"/>
    <col min="13313" max="13318" width="13.28515625" style="3" customWidth="1"/>
    <col min="13319" max="13319" width="51.28515625" style="3" customWidth="1"/>
    <col min="13320" max="13567" width="9.140625" style="3"/>
    <col min="13568" max="13568" width="51.28515625" style="3" customWidth="1"/>
    <col min="13569" max="13574" width="13.28515625" style="3" customWidth="1"/>
    <col min="13575" max="13575" width="51.28515625" style="3" customWidth="1"/>
    <col min="13576" max="13823" width="9.140625" style="3"/>
    <col min="13824" max="13824" width="51.28515625" style="3" customWidth="1"/>
    <col min="13825" max="13830" width="13.28515625" style="3" customWidth="1"/>
    <col min="13831" max="13831" width="51.28515625" style="3" customWidth="1"/>
    <col min="13832" max="14079" width="9.140625" style="3"/>
    <col min="14080" max="14080" width="51.28515625" style="3" customWidth="1"/>
    <col min="14081" max="14086" width="13.28515625" style="3" customWidth="1"/>
    <col min="14087" max="14087" width="51.28515625" style="3" customWidth="1"/>
    <col min="14088" max="14335" width="9.140625" style="3"/>
    <col min="14336" max="14336" width="51.28515625" style="3" customWidth="1"/>
    <col min="14337" max="14342" width="13.28515625" style="3" customWidth="1"/>
    <col min="14343" max="14343" width="51.28515625" style="3" customWidth="1"/>
    <col min="14344" max="14591" width="9.140625" style="3"/>
    <col min="14592" max="14592" width="51.28515625" style="3" customWidth="1"/>
    <col min="14593" max="14598" width="13.28515625" style="3" customWidth="1"/>
    <col min="14599" max="14599" width="51.28515625" style="3" customWidth="1"/>
    <col min="14600" max="14847" width="9.140625" style="3"/>
    <col min="14848" max="14848" width="51.28515625" style="3" customWidth="1"/>
    <col min="14849" max="14854" width="13.28515625" style="3" customWidth="1"/>
    <col min="14855" max="14855" width="51.28515625" style="3" customWidth="1"/>
    <col min="14856" max="15103" width="9.140625" style="3"/>
    <col min="15104" max="15104" width="51.28515625" style="3" customWidth="1"/>
    <col min="15105" max="15110" width="13.28515625" style="3" customWidth="1"/>
    <col min="15111" max="15111" width="51.28515625" style="3" customWidth="1"/>
    <col min="15112" max="15359" width="9.140625" style="3"/>
    <col min="15360" max="15360" width="51.28515625" style="3" customWidth="1"/>
    <col min="15361" max="15366" width="13.28515625" style="3" customWidth="1"/>
    <col min="15367" max="15367" width="51.28515625" style="3" customWidth="1"/>
    <col min="15368" max="15615" width="9.140625" style="3"/>
    <col min="15616" max="15616" width="51.28515625" style="3" customWidth="1"/>
    <col min="15617" max="15622" width="13.28515625" style="3" customWidth="1"/>
    <col min="15623" max="15623" width="51.28515625" style="3" customWidth="1"/>
    <col min="15624" max="15871" width="9.140625" style="3"/>
    <col min="15872" max="15872" width="51.28515625" style="3" customWidth="1"/>
    <col min="15873" max="15878" width="13.28515625" style="3" customWidth="1"/>
    <col min="15879" max="15879" width="51.28515625" style="3" customWidth="1"/>
    <col min="15880" max="16127" width="9.140625" style="3"/>
    <col min="16128" max="16128" width="51.28515625" style="3" customWidth="1"/>
    <col min="16129" max="16134" width="13.28515625" style="3" customWidth="1"/>
    <col min="16135" max="16135" width="51.28515625" style="3" customWidth="1"/>
    <col min="16136" max="16384" width="9.14062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8">
      <c r="A6" s="28"/>
      <c r="B6" s="28"/>
      <c r="C6" s="28"/>
      <c r="D6" s="28"/>
      <c r="E6" s="28"/>
      <c r="F6" s="28"/>
      <c r="G6" s="28"/>
      <c r="H6" s="28"/>
      <c r="I6" s="2"/>
      <c r="J6" s="2"/>
      <c r="K6" s="2"/>
      <c r="L6" s="2"/>
      <c r="M6" s="2"/>
    </row>
    <row r="7" spans="1:13" ht="18.75">
      <c r="A7" s="36" t="s">
        <v>49</v>
      </c>
      <c r="B7" s="36"/>
      <c r="C7" s="36"/>
      <c r="D7" s="36"/>
      <c r="E7" s="36"/>
      <c r="F7" s="36"/>
      <c r="G7" s="36"/>
      <c r="H7" s="36"/>
      <c r="I7" s="4"/>
      <c r="J7" s="5"/>
      <c r="K7" s="6"/>
      <c r="L7" s="6"/>
      <c r="M7" s="6"/>
    </row>
    <row r="8" spans="1:13" ht="18">
      <c r="A8" s="37" t="s">
        <v>50</v>
      </c>
      <c r="B8" s="38"/>
      <c r="C8" s="38"/>
      <c r="D8" s="38"/>
      <c r="E8" s="38"/>
      <c r="F8" s="38"/>
      <c r="G8" s="38"/>
      <c r="H8" s="38"/>
      <c r="I8" s="4"/>
      <c r="J8" s="7"/>
      <c r="K8" s="6"/>
      <c r="L8" s="6"/>
      <c r="M8" s="6"/>
    </row>
    <row r="9" spans="1:13" ht="18.75">
      <c r="A9" s="39">
        <v>2019</v>
      </c>
      <c r="B9" s="39"/>
      <c r="C9" s="39"/>
      <c r="D9" s="39"/>
      <c r="E9" s="39"/>
      <c r="F9" s="39"/>
      <c r="G9" s="39"/>
      <c r="H9" s="39"/>
      <c r="I9" s="8"/>
      <c r="J9" s="5"/>
      <c r="K9" s="6"/>
      <c r="L9" s="6"/>
      <c r="M9" s="6"/>
    </row>
    <row r="10" spans="1:13">
      <c r="A10" s="9"/>
      <c r="B10" s="10"/>
      <c r="C10" s="10"/>
      <c r="D10" s="10"/>
      <c r="E10" s="10" t="s">
        <v>0</v>
      </c>
      <c r="F10" s="11"/>
      <c r="G10" s="1"/>
      <c r="H10" s="11" t="s">
        <v>1</v>
      </c>
      <c r="I10" s="2"/>
      <c r="J10" s="12"/>
      <c r="K10" s="2"/>
      <c r="L10" s="2"/>
      <c r="M10" s="12"/>
    </row>
    <row r="11" spans="1:13" ht="22.5" customHeight="1">
      <c r="A11" s="40" t="s">
        <v>2</v>
      </c>
      <c r="B11" s="43">
        <v>2018</v>
      </c>
      <c r="C11" s="44"/>
      <c r="D11" s="43" t="s">
        <v>53</v>
      </c>
      <c r="E11" s="44"/>
      <c r="F11" s="45" t="s">
        <v>3</v>
      </c>
      <c r="G11" s="45" t="s">
        <v>4</v>
      </c>
      <c r="H11" s="43" t="s">
        <v>5</v>
      </c>
      <c r="I11" s="2"/>
      <c r="J11" s="2"/>
      <c r="K11" s="2"/>
      <c r="L11" s="2"/>
      <c r="M11" s="2"/>
    </row>
    <row r="12" spans="1:13" ht="29.25" customHeight="1">
      <c r="A12" s="41"/>
      <c r="B12" s="34" t="s">
        <v>6</v>
      </c>
      <c r="C12" s="32" t="s">
        <v>7</v>
      </c>
      <c r="D12" s="34" t="s">
        <v>6</v>
      </c>
      <c r="E12" s="32" t="s">
        <v>7</v>
      </c>
      <c r="F12" s="46"/>
      <c r="G12" s="46"/>
      <c r="H12" s="48"/>
      <c r="I12" s="13"/>
      <c r="J12" s="13"/>
      <c r="K12" s="13"/>
      <c r="L12" s="13"/>
      <c r="M12" s="13"/>
    </row>
    <row r="13" spans="1:13" ht="29.25" customHeight="1">
      <c r="A13" s="42"/>
      <c r="B13" s="35"/>
      <c r="C13" s="33"/>
      <c r="D13" s="35"/>
      <c r="E13" s="33"/>
      <c r="F13" s="47"/>
      <c r="G13" s="47"/>
      <c r="H13" s="49"/>
      <c r="I13" s="13"/>
      <c r="J13" s="13"/>
      <c r="K13" s="13"/>
      <c r="L13" s="13"/>
      <c r="M13" s="13"/>
    </row>
    <row r="14" spans="1:13" ht="39.75" customHeight="1">
      <c r="A14" s="14" t="s">
        <v>8</v>
      </c>
      <c r="B14" s="15">
        <v>521.27673692454039</v>
      </c>
      <c r="C14" s="16">
        <f t="shared" ref="C14:C32" si="0">B14/$B$33*100</f>
        <v>0.1229038225741356</v>
      </c>
      <c r="D14" s="15">
        <v>524.83501783760562</v>
      </c>
      <c r="E14" s="16">
        <f t="shared" ref="E14:E32" si="1">D14/$D$33*100</f>
        <v>0.12027979319996866</v>
      </c>
      <c r="F14" s="16">
        <f>(D14/B14-1)*100</f>
        <v>0.68260880661175083</v>
      </c>
      <c r="G14" s="16">
        <f t="shared" ref="G14:G32" si="2">(D14-B14)/$B$33*100</f>
        <v>8.3895231655351909E-4</v>
      </c>
      <c r="H14" s="17" t="s">
        <v>9</v>
      </c>
      <c r="I14" s="18"/>
      <c r="J14" s="19"/>
      <c r="K14" s="19"/>
      <c r="L14" s="19"/>
      <c r="M14" s="20"/>
    </row>
    <row r="15" spans="1:13" ht="39.75" customHeight="1">
      <c r="A15" s="14" t="s">
        <v>10</v>
      </c>
      <c r="B15" s="15">
        <v>4917.0614059670006</v>
      </c>
      <c r="C15" s="16">
        <f t="shared" si="0"/>
        <v>1.1593182657460113</v>
      </c>
      <c r="D15" s="15">
        <v>4450.7375197376905</v>
      </c>
      <c r="E15" s="16">
        <f t="shared" si="1"/>
        <v>1.0200039446053764</v>
      </c>
      <c r="F15" s="16">
        <f>(D15/B15-1)*100</f>
        <v>-9.4837922028675905</v>
      </c>
      <c r="G15" s="16">
        <f t="shared" si="2"/>
        <v>-0.10994733529324005</v>
      </c>
      <c r="H15" s="17" t="s">
        <v>11</v>
      </c>
      <c r="I15" s="18"/>
      <c r="J15" s="19"/>
      <c r="K15" s="19"/>
      <c r="L15" s="19"/>
      <c r="M15" s="19"/>
    </row>
    <row r="16" spans="1:13" ht="39.75" customHeight="1">
      <c r="A16" s="14" t="s">
        <v>12</v>
      </c>
      <c r="B16" s="15">
        <v>37540.0177709657</v>
      </c>
      <c r="C16" s="16">
        <f t="shared" si="0"/>
        <v>8.8509832814974772</v>
      </c>
      <c r="D16" s="15">
        <v>37546.550598526141</v>
      </c>
      <c r="E16" s="16">
        <f t="shared" si="1"/>
        <v>8.604782813406425</v>
      </c>
      <c r="F16" s="16">
        <f t="shared" ref="F16:F32" si="3">(D16/B16-1)*100</f>
        <v>1.7402302791369451E-2</v>
      </c>
      <c r="G16" s="16">
        <f t="shared" si="2"/>
        <v>1.5402749106604536E-3</v>
      </c>
      <c r="H16" s="17" t="s">
        <v>13</v>
      </c>
      <c r="I16" s="18"/>
      <c r="J16" s="19"/>
      <c r="K16" s="19"/>
      <c r="L16" s="19"/>
      <c r="M16" s="19"/>
    </row>
    <row r="17" spans="1:13" ht="39.75" customHeight="1">
      <c r="A17" s="14" t="s">
        <v>14</v>
      </c>
      <c r="B17" s="15">
        <v>14982.621640572301</v>
      </c>
      <c r="C17" s="16">
        <f t="shared" si="0"/>
        <v>3.5325218667390197</v>
      </c>
      <c r="D17" s="15">
        <v>16245.302709919473</v>
      </c>
      <c r="E17" s="16">
        <f t="shared" si="1"/>
        <v>3.723039782045575</v>
      </c>
      <c r="F17" s="16">
        <f t="shared" si="3"/>
        <v>8.4276376967825648</v>
      </c>
      <c r="G17" s="16">
        <f t="shared" si="2"/>
        <v>0.29770814448838456</v>
      </c>
      <c r="H17" s="17" t="s">
        <v>47</v>
      </c>
      <c r="I17" s="18"/>
      <c r="J17" s="19"/>
      <c r="K17" s="19"/>
      <c r="L17" s="19"/>
      <c r="M17" s="19"/>
    </row>
    <row r="18" spans="1:13" ht="39.75" customHeight="1">
      <c r="A18" s="14" t="s">
        <v>15</v>
      </c>
      <c r="B18" s="15">
        <v>27369.060900539582</v>
      </c>
      <c r="C18" s="16">
        <f t="shared" si="0"/>
        <v>6.4529298291467097</v>
      </c>
      <c r="D18" s="15">
        <v>27673.103396351533</v>
      </c>
      <c r="E18" s="16">
        <f t="shared" si="1"/>
        <v>6.3420218556080057</v>
      </c>
      <c r="F18" s="16">
        <f t="shared" si="3"/>
        <v>1.1108985321668596</v>
      </c>
      <c r="G18" s="16">
        <f t="shared" si="2"/>
        <v>7.1685502753748936E-2</v>
      </c>
      <c r="H18" s="17" t="s">
        <v>16</v>
      </c>
      <c r="I18" s="18"/>
      <c r="J18" s="19"/>
      <c r="K18" s="19"/>
      <c r="L18" s="19"/>
      <c r="M18" s="19"/>
    </row>
    <row r="19" spans="1:13" ht="39.75" customHeight="1">
      <c r="A19" s="14" t="s">
        <v>17</v>
      </c>
      <c r="B19" s="15">
        <v>106210.81037344765</v>
      </c>
      <c r="C19" s="16">
        <f t="shared" si="0"/>
        <v>25.041813050412443</v>
      </c>
      <c r="D19" s="15">
        <v>110329.67845178046</v>
      </c>
      <c r="E19" s="16">
        <f t="shared" si="1"/>
        <v>25.284957095041488</v>
      </c>
      <c r="F19" s="16">
        <f t="shared" si="3"/>
        <v>3.8780121005107304</v>
      </c>
      <c r="G19" s="16">
        <f t="shared" si="2"/>
        <v>0.97112454028227235</v>
      </c>
      <c r="H19" s="17" t="s">
        <v>18</v>
      </c>
      <c r="I19" s="18"/>
      <c r="J19" s="19"/>
      <c r="K19" s="19"/>
      <c r="L19" s="19"/>
      <c r="M19" s="19"/>
    </row>
    <row r="20" spans="1:13" ht="39.75" customHeight="1">
      <c r="A20" s="14" t="s">
        <v>19</v>
      </c>
      <c r="B20" s="15">
        <v>48952.307418906494</v>
      </c>
      <c r="C20" s="16">
        <f t="shared" si="0"/>
        <v>11.541711493023636</v>
      </c>
      <c r="D20" s="15">
        <v>52006.636338193071</v>
      </c>
      <c r="E20" s="16">
        <f t="shared" si="1"/>
        <v>11.918693020059433</v>
      </c>
      <c r="F20" s="16">
        <f t="shared" si="3"/>
        <v>6.2393972426046052</v>
      </c>
      <c r="G20" s="16">
        <f t="shared" si="2"/>
        <v>0.72013322864509455</v>
      </c>
      <c r="H20" s="17" t="s">
        <v>20</v>
      </c>
      <c r="I20" s="18"/>
    </row>
    <row r="21" spans="1:13" ht="39.75" customHeight="1">
      <c r="A21" s="14" t="s">
        <v>21</v>
      </c>
      <c r="B21" s="15">
        <v>16285.706568198841</v>
      </c>
      <c r="C21" s="16">
        <f t="shared" si="0"/>
        <v>3.8397562154055835</v>
      </c>
      <c r="D21" s="15">
        <v>15648.671977708447</v>
      </c>
      <c r="E21" s="16">
        <f t="shared" si="1"/>
        <v>3.5863061064178319</v>
      </c>
      <c r="F21" s="16">
        <f t="shared" si="3"/>
        <v>-3.9116177601672741</v>
      </c>
      <c r="G21" s="16">
        <f t="shared" si="2"/>
        <v>-0.15019658606893138</v>
      </c>
      <c r="H21" s="17" t="s">
        <v>22</v>
      </c>
      <c r="I21" s="18"/>
    </row>
    <row r="22" spans="1:13" ht="39.75" customHeight="1">
      <c r="A22" s="14" t="s">
        <v>23</v>
      </c>
      <c r="B22" s="15">
        <v>17204.685279852962</v>
      </c>
      <c r="C22" s="16">
        <f t="shared" si="0"/>
        <v>4.0564280684272838</v>
      </c>
      <c r="D22" s="15">
        <v>17751.375180847826</v>
      </c>
      <c r="E22" s="16">
        <f t="shared" si="1"/>
        <v>4.0681960296103661</v>
      </c>
      <c r="F22" s="16">
        <f t="shared" si="3"/>
        <v>3.1775640885163492</v>
      </c>
      <c r="G22" s="16">
        <f t="shared" si="2"/>
        <v>0.12889560157884242</v>
      </c>
      <c r="H22" s="17" t="s">
        <v>24</v>
      </c>
      <c r="I22" s="18"/>
    </row>
    <row r="23" spans="1:13" ht="39.75" customHeight="1">
      <c r="A23" s="14" t="s">
        <v>25</v>
      </c>
      <c r="B23" s="15">
        <v>46248.883838645219</v>
      </c>
      <c r="C23" s="16">
        <f t="shared" si="0"/>
        <v>10.904312836004216</v>
      </c>
      <c r="D23" s="15">
        <v>47520.054308359497</v>
      </c>
      <c r="E23" s="16">
        <f t="shared" si="1"/>
        <v>10.890474360133705</v>
      </c>
      <c r="F23" s="16">
        <f t="shared" si="3"/>
        <v>2.74854302246339</v>
      </c>
      <c r="G23" s="16">
        <f t="shared" si="2"/>
        <v>0.29970972960157277</v>
      </c>
      <c r="H23" s="17" t="s">
        <v>26</v>
      </c>
      <c r="I23" s="18"/>
    </row>
    <row r="24" spans="1:13" ht="39.75" customHeight="1">
      <c r="A24" s="14" t="s">
        <v>27</v>
      </c>
      <c r="B24" s="15">
        <v>27719.614181432313</v>
      </c>
      <c r="C24" s="16">
        <f t="shared" si="0"/>
        <v>6.535581394401305</v>
      </c>
      <c r="D24" s="15">
        <v>27472.255017099676</v>
      </c>
      <c r="E24" s="16">
        <f t="shared" si="1"/>
        <v>6.2959921497006217</v>
      </c>
      <c r="F24" s="16">
        <f t="shared" si="3"/>
        <v>-0.89236149794006403</v>
      </c>
      <c r="G24" s="16">
        <f t="shared" si="2"/>
        <v>-5.8321012030171718E-2</v>
      </c>
      <c r="H24" s="17" t="s">
        <v>28</v>
      </c>
      <c r="I24" s="18"/>
    </row>
    <row r="25" spans="1:13" ht="39.75" customHeight="1">
      <c r="A25" s="14" t="s">
        <v>29</v>
      </c>
      <c r="B25" s="15">
        <v>17123.349257245784</v>
      </c>
      <c r="C25" s="16">
        <f t="shared" si="0"/>
        <v>4.0372510989151271</v>
      </c>
      <c r="D25" s="15">
        <v>17683.316016903169</v>
      </c>
      <c r="E25" s="16">
        <f t="shared" si="1"/>
        <v>4.0525984763099894</v>
      </c>
      <c r="F25" s="16">
        <f t="shared" si="3"/>
        <v>3.2701941147432523</v>
      </c>
      <c r="G25" s="16">
        <f t="shared" si="2"/>
        <v>0.13202594783413008</v>
      </c>
      <c r="H25" s="17" t="s">
        <v>30</v>
      </c>
      <c r="I25" s="18"/>
    </row>
    <row r="26" spans="1:13" ht="39.75" customHeight="1">
      <c r="A26" s="14" t="s">
        <v>31</v>
      </c>
      <c r="B26" s="15">
        <v>14394.947389517736</v>
      </c>
      <c r="C26" s="16">
        <f t="shared" si="0"/>
        <v>3.3939631957552931</v>
      </c>
      <c r="D26" s="15">
        <v>15249.815394052734</v>
      </c>
      <c r="E26" s="16">
        <f t="shared" si="1"/>
        <v>3.4948975956133959</v>
      </c>
      <c r="F26" s="16">
        <f t="shared" si="3"/>
        <v>5.9386670989676871</v>
      </c>
      <c r="G26" s="16">
        <f t="shared" si="2"/>
        <v>0.20155617565739181</v>
      </c>
      <c r="H26" s="17" t="s">
        <v>32</v>
      </c>
      <c r="I26" s="18"/>
    </row>
    <row r="27" spans="1:13" ht="39.75" customHeight="1">
      <c r="A27" s="14" t="s">
        <v>33</v>
      </c>
      <c r="B27" s="15">
        <v>29127.682884739399</v>
      </c>
      <c r="C27" s="16">
        <f t="shared" si="0"/>
        <v>6.8675682524845172</v>
      </c>
      <c r="D27" s="15">
        <v>29932.233786157511</v>
      </c>
      <c r="E27" s="16">
        <f t="shared" si="1"/>
        <v>6.8597611962815472</v>
      </c>
      <c r="F27" s="16">
        <f t="shared" si="3"/>
        <v>2.7621520894806073</v>
      </c>
      <c r="G27" s="16">
        <f t="shared" si="2"/>
        <v>0.18969267998250722</v>
      </c>
      <c r="H27" s="17" t="s">
        <v>34</v>
      </c>
      <c r="I27" s="18"/>
    </row>
    <row r="28" spans="1:13" ht="39.75" customHeight="1">
      <c r="A28" s="14" t="s">
        <v>35</v>
      </c>
      <c r="B28" s="15">
        <v>6469.125267669202</v>
      </c>
      <c r="C28" s="16">
        <f t="shared" si="0"/>
        <v>1.5252555270322148</v>
      </c>
      <c r="D28" s="15">
        <v>6916.8801575792086</v>
      </c>
      <c r="E28" s="16">
        <f t="shared" si="1"/>
        <v>1.5851856043645682</v>
      </c>
      <c r="F28" s="16">
        <f t="shared" si="3"/>
        <v>6.9214131955019464</v>
      </c>
      <c r="G28" s="16">
        <f t="shared" si="2"/>
        <v>0.10556923731313043</v>
      </c>
      <c r="H28" s="17" t="s">
        <v>36</v>
      </c>
      <c r="I28" s="18"/>
    </row>
    <row r="29" spans="1:13" ht="39.75" customHeight="1">
      <c r="A29" s="14" t="s">
        <v>37</v>
      </c>
      <c r="B29" s="15">
        <v>3632.4030054852269</v>
      </c>
      <c r="C29" s="16">
        <f t="shared" si="0"/>
        <v>0.8564284244446132</v>
      </c>
      <c r="D29" s="15">
        <v>3855.810240909711</v>
      </c>
      <c r="E29" s="16">
        <f t="shared" si="1"/>
        <v>0.88366066026951529</v>
      </c>
      <c r="F29" s="16">
        <f t="shared" si="3"/>
        <v>6.1503978244462632</v>
      </c>
      <c r="G29" s="16">
        <f t="shared" si="2"/>
        <v>5.2673755184980887E-2</v>
      </c>
      <c r="H29" s="17" t="s">
        <v>38</v>
      </c>
      <c r="I29" s="18"/>
    </row>
    <row r="30" spans="1:13" ht="39.75" customHeight="1">
      <c r="A30" s="14" t="s">
        <v>39</v>
      </c>
      <c r="B30" s="15">
        <v>1322.2644552480897</v>
      </c>
      <c r="C30" s="16">
        <f t="shared" si="0"/>
        <v>0.31175639443012837</v>
      </c>
      <c r="D30" s="15">
        <v>1357.5974869920001</v>
      </c>
      <c r="E30" s="16">
        <f t="shared" si="1"/>
        <v>0.31112928717481381</v>
      </c>
      <c r="F30" s="16">
        <f t="shared" si="3"/>
        <v>2.6721607469423425</v>
      </c>
      <c r="G30" s="16">
        <f t="shared" si="2"/>
        <v>8.3306319980446207E-3</v>
      </c>
      <c r="H30" s="17" t="s">
        <v>40</v>
      </c>
      <c r="I30" s="18"/>
    </row>
    <row r="31" spans="1:13" ht="39.75" customHeight="1">
      <c r="A31" s="14" t="s">
        <v>41</v>
      </c>
      <c r="B31" s="15">
        <v>1986.7538465559912</v>
      </c>
      <c r="C31" s="16">
        <f t="shared" si="0"/>
        <v>0.46842612562422137</v>
      </c>
      <c r="D31" s="15">
        <v>1993.6989203962821</v>
      </c>
      <c r="E31" s="16">
        <f t="shared" si="1"/>
        <v>0.45690871549745754</v>
      </c>
      <c r="F31" s="16">
        <f t="shared" si="3"/>
        <v>0.34956891374993138</v>
      </c>
      <c r="G31" s="16">
        <f t="shared" si="2"/>
        <v>1.6374721190655108E-3</v>
      </c>
      <c r="H31" s="17" t="s">
        <v>42</v>
      </c>
      <c r="I31" s="18"/>
    </row>
    <row r="32" spans="1:13" ht="63" customHeight="1">
      <c r="A32" s="14" t="s">
        <v>43</v>
      </c>
      <c r="B32" s="15">
        <v>2125.2960392673481</v>
      </c>
      <c r="C32" s="16">
        <f t="shared" si="0"/>
        <v>0.50109085793605901</v>
      </c>
      <c r="D32" s="15">
        <v>2186.5756810699281</v>
      </c>
      <c r="E32" s="16">
        <f t="shared" si="1"/>
        <v>0.50111151465992554</v>
      </c>
      <c r="F32" s="16">
        <f t="shared" si="3"/>
        <v>2.8833461630928703</v>
      </c>
      <c r="G32" s="16">
        <f t="shared" si="2"/>
        <v>1.4448184025908556E-2</v>
      </c>
      <c r="H32" s="17" t="s">
        <v>44</v>
      </c>
      <c r="I32" s="18"/>
    </row>
    <row r="33" spans="1:15" ht="30.75" customHeight="1">
      <c r="A33" s="21" t="s">
        <v>45</v>
      </c>
      <c r="B33" s="22">
        <f>SUM(B14:B32)</f>
        <v>424133.8682611814</v>
      </c>
      <c r="C33" s="22">
        <f>B33/B33*100</f>
        <v>100</v>
      </c>
      <c r="D33" s="22">
        <f>SUM(D14:D32)</f>
        <v>436345.12820042192</v>
      </c>
      <c r="E33" s="22">
        <f>D33/$D$33*100</f>
        <v>100</v>
      </c>
      <c r="F33" s="23">
        <f>(D33/B33-1)*100</f>
        <v>2.8791051252999189</v>
      </c>
      <c r="G33" s="23">
        <f>(D33-B33)/$B$33*100</f>
        <v>2.8791051252999291</v>
      </c>
      <c r="H33" s="24" t="s">
        <v>46</v>
      </c>
      <c r="I33" s="25"/>
    </row>
    <row r="34" spans="1:15">
      <c r="A34" s="29" t="s">
        <v>51</v>
      </c>
      <c r="H34" s="31" t="s">
        <v>52</v>
      </c>
    </row>
    <row r="35" spans="1:15">
      <c r="A35" s="29" t="s">
        <v>48</v>
      </c>
      <c r="B35" s="30"/>
      <c r="C35" s="30"/>
      <c r="D35" s="30"/>
      <c r="E35" s="30"/>
      <c r="F35" s="30"/>
      <c r="G35" s="30"/>
      <c r="H35" s="31" t="s">
        <v>54</v>
      </c>
      <c r="I35" s="30"/>
      <c r="J35" s="30"/>
      <c r="K35" s="30"/>
      <c r="L35" s="30"/>
      <c r="M35" s="30"/>
      <c r="N35" s="30"/>
      <c r="O35" s="30"/>
    </row>
    <row r="36" spans="1: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8" spans="1:15">
      <c r="B38" s="1"/>
      <c r="C38" s="27"/>
      <c r="D38" s="1"/>
      <c r="E38" s="27"/>
      <c r="F38" s="1"/>
      <c r="G38" s="1"/>
    </row>
    <row r="39" spans="1:15">
      <c r="A39" s="1"/>
      <c r="B39" s="1"/>
      <c r="C39" s="27"/>
      <c r="D39" s="1"/>
      <c r="E39" s="27"/>
      <c r="F39" s="1"/>
      <c r="G39" s="1"/>
      <c r="H39" s="1"/>
    </row>
    <row r="40" spans="1:15">
      <c r="A40" s="1"/>
      <c r="B40" s="1"/>
      <c r="C40" s="27"/>
      <c r="D40" s="1"/>
      <c r="E40" s="27"/>
      <c r="F40" s="1"/>
      <c r="G40" s="1"/>
      <c r="H40" s="1"/>
    </row>
    <row r="41" spans="1:15">
      <c r="A41" s="1"/>
      <c r="B41" s="1"/>
      <c r="C41" s="27"/>
      <c r="D41" s="1"/>
      <c r="E41" s="27"/>
      <c r="F41" s="1"/>
      <c r="G41" s="1"/>
      <c r="H41" s="1"/>
    </row>
    <row r="42" spans="1:15">
      <c r="A42" s="1"/>
      <c r="C42" s="27"/>
      <c r="D42" s="1"/>
      <c r="E42" s="27"/>
      <c r="H42" s="1"/>
    </row>
    <row r="43" spans="1:15">
      <c r="C43" s="27"/>
      <c r="D43" s="1"/>
      <c r="E43" s="27"/>
    </row>
    <row r="44" spans="1:15">
      <c r="C44" s="27"/>
      <c r="D44" s="1"/>
      <c r="E44" s="27"/>
    </row>
    <row r="45" spans="1:15">
      <c r="C45" s="27"/>
      <c r="D45" s="1"/>
      <c r="E45" s="27"/>
    </row>
    <row r="46" spans="1:15">
      <c r="C46" s="27"/>
      <c r="D46" s="1"/>
      <c r="E46" s="27"/>
    </row>
    <row r="47" spans="1:15">
      <c r="C47" s="27"/>
      <c r="D47" s="1"/>
      <c r="E47" s="27"/>
    </row>
    <row r="48" spans="1:15">
      <c r="C48" s="27"/>
      <c r="D48" s="1"/>
      <c r="E48" s="27"/>
    </row>
    <row r="49" spans="3:5">
      <c r="C49" s="27"/>
      <c r="D49" s="1"/>
      <c r="E49" s="27"/>
    </row>
    <row r="50" spans="3:5">
      <c r="C50" s="27"/>
      <c r="D50" s="1"/>
      <c r="E50" s="27"/>
    </row>
    <row r="51" spans="3:5">
      <c r="C51" s="27"/>
      <c r="D51" s="1"/>
      <c r="E51" s="27"/>
    </row>
    <row r="52" spans="3:5">
      <c r="C52" s="27"/>
      <c r="D52" s="1"/>
      <c r="E52" s="27"/>
    </row>
  </sheetData>
  <mergeCells count="13">
    <mergeCell ref="C12:C13"/>
    <mergeCell ref="D12:D13"/>
    <mergeCell ref="E12:E13"/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</mergeCells>
  <printOptions horizontalCentered="1" verticalCentered="1"/>
  <pageMargins left="0" right="0" top="1.135" bottom="0.75" header="0.3" footer="0.3"/>
  <pageSetup paperSize="12" scale="5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الجارية 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8</Repor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3FEB32-D8B6-4B6D-B7F3-D9D429B4080D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CC22308-B062-4A85-8484-7535F9198A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5ADA9-612B-4DBE-AC54-78F25FFC1A48}">
  <ds:schemaRefs>
    <ds:schemaRef ds:uri="http://purl.org/dc/dcmitype/"/>
    <ds:schemaRef ds:uri="d559c9b0-d25f-41f7-81fc-95dc7d8a504e"/>
    <ds:schemaRef ds:uri="http://schemas.microsoft.com/office/2006/documentManagement/types"/>
    <ds:schemaRef ds:uri="http://purl.org/dc/elements/1.1/"/>
    <ds:schemaRef ds:uri="667bc8ee-7384-4122-9de8-16030d35177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0A8C459-77D7-4736-9FB7-3314C9F92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Current  Prices  - Emirate of Dubai</dc:title>
  <dc:creator>Thuraya Saif Saeed AlKharoosi</dc:creator>
  <cp:lastModifiedBy>Asma Abdulla Rashed Mohammad Almarri</cp:lastModifiedBy>
  <dcterms:created xsi:type="dcterms:W3CDTF">2019-03-26T14:20:44Z</dcterms:created>
  <dcterms:modified xsi:type="dcterms:W3CDTF">2021-04-12T04:04:52Z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